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Rick\00Rick's hobbies\articles\sheet metal brake\"/>
    </mc:Choice>
  </mc:AlternateContent>
  <xr:revisionPtr revIDLastSave="0" documentId="13_ncr:1_{A66EF91B-C5FE-497C-A797-ED9D4AC54E8F}" xr6:coauthVersionLast="44" xr6:coauthVersionMax="44" xr10:uidLastSave="{00000000-0000-0000-0000-000000000000}"/>
  <bookViews>
    <workbookView xWindow="12144" yWindow="312" windowWidth="10632" windowHeight="11460" xr2:uid="{8C4F790C-CA30-42FA-8291-8220F79884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23" i="1" s="1"/>
  <c r="C16" i="1"/>
  <c r="C21" i="1" s="1"/>
  <c r="C23" i="1" s="1"/>
  <c r="C15" i="1"/>
  <c r="C20" i="1" s="1"/>
  <c r="C22" i="1" s="1"/>
  <c r="C14" i="1"/>
  <c r="F19" i="1" s="1"/>
  <c r="N9" i="1"/>
  <c r="N8" i="1" s="1"/>
  <c r="F14" i="1"/>
  <c r="F13" i="1"/>
  <c r="F12" i="1"/>
  <c r="F11" i="1"/>
  <c r="I8" i="1"/>
  <c r="I9" i="1"/>
  <c r="F9" i="1"/>
  <c r="C8" i="1"/>
  <c r="C9" i="1"/>
  <c r="I3" i="1"/>
  <c r="F3" i="1"/>
  <c r="F20" i="1" l="1"/>
  <c r="F22" i="1" s="1"/>
  <c r="F24" i="1" s="1"/>
  <c r="C19" i="1"/>
  <c r="C24" i="1" s="1"/>
  <c r="F8" i="1"/>
</calcChain>
</file>

<file path=xl/sharedStrings.xml><?xml version="1.0" encoding="utf-8"?>
<sst xmlns="http://schemas.openxmlformats.org/spreadsheetml/2006/main" count="60" uniqueCount="33">
  <si>
    <t>Sheetmetal bending equations</t>
  </si>
  <si>
    <t>BR =</t>
  </si>
  <si>
    <t>needed OAL =</t>
  </si>
  <si>
    <t>k =</t>
  </si>
  <si>
    <t>SLD1 =</t>
  </si>
  <si>
    <t>SLD2 =</t>
  </si>
  <si>
    <t>check with second U</t>
  </si>
  <si>
    <t>OAL =</t>
  </si>
  <si>
    <t>est A =</t>
  </si>
  <si>
    <t>check with third U</t>
  </si>
  <si>
    <t>average k =</t>
  </si>
  <si>
    <t>Calculate k</t>
  </si>
  <si>
    <t>average BR=</t>
  </si>
  <si>
    <t>min . K =</t>
  </si>
  <si>
    <t>max. K =</t>
  </si>
  <si>
    <t>needed A</t>
  </si>
  <si>
    <t>needed B</t>
  </si>
  <si>
    <t>needed C</t>
  </si>
  <si>
    <t>set SLD1 =</t>
  </si>
  <si>
    <t>set SLD2 =</t>
  </si>
  <si>
    <t>measured MT</t>
  </si>
  <si>
    <t>measured OAL</t>
  </si>
  <si>
    <t>measured A</t>
  </si>
  <si>
    <t>measured B</t>
  </si>
  <si>
    <t>measured C</t>
  </si>
  <si>
    <t>SLD tolerance =</t>
  </si>
  <si>
    <t>Design Equations with average k and SLD</t>
  </si>
  <si>
    <t>est C =</t>
  </si>
  <si>
    <t xml:space="preserve">est B = </t>
  </si>
  <si>
    <t>OAL tolerance =</t>
  </si>
  <si>
    <t>Estimate max OAL, A &amp; C; min B</t>
  </si>
  <si>
    <t>Estimate min OAL, A &amp; C; max B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</si>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</sst>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right"/>
    </xf>
    <xf numFmtId="0" fontId="1" fillId="0" borderId="0" xfId="0" applyFont="1"/>
    <xf numFmtId="164" fontId="1" fillId="0" borderId="0" xfId="0" applyNumberFormat="1" applyFont="1"/>
    <xf numFmtId="49" fontId="0" fillId="0" borderId="0" xfId="0" applyNumberForma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49" fontId="0" fillId="0" borderId="0" xfId="0" applyNumberFormat="1" applyFill="1"/>
    <xf numFmtId="165" fontId="0" fillId="0" borderId="0" xfId="0" applyNumberFormat="1" applyFill="1" applyAlignment="1">
      <alignment horizontal="left"/>
    </xf>
    <xf numFmtId="164" fontId="0" fillId="0" borderId="2" xfId="0" applyNumberFormat="1" applyBorder="1"/>
    <xf numFmtId="0" fontId="0" fillId="0" borderId="3" xfId="0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7" xfId="0" applyBorder="1"/>
    <xf numFmtId="0" fontId="0" fillId="0" borderId="2" xfId="0" applyBorder="1"/>
    <xf numFmtId="164" fontId="0" fillId="0" borderId="0" xfId="0" applyNumberFormat="1" applyBorder="1"/>
    <xf numFmtId="0" fontId="0" fillId="0" borderId="0" xfId="0" applyBorder="1"/>
    <xf numFmtId="0" fontId="0" fillId="0" borderId="0" xfId="0" applyFill="1" applyBorder="1" applyAlignment="1">
      <alignment horizontal="right"/>
    </xf>
    <xf numFmtId="0" fontId="0" fillId="0" borderId="4" xfId="0" applyBorder="1"/>
    <xf numFmtId="0" fontId="0" fillId="0" borderId="0" xfId="0" applyBorder="1" applyAlignment="1">
      <alignment horizontal="right"/>
    </xf>
    <xf numFmtId="0" fontId="0" fillId="0" borderId="6" xfId="0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65" fontId="0" fillId="0" borderId="8" xfId="0" applyNumberForma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65" fontId="0" fillId="0" borderId="4" xfId="0" applyNumberFormat="1" applyFill="1" applyBorder="1"/>
    <xf numFmtId="165" fontId="0" fillId="0" borderId="6" xfId="0" applyNumberFormat="1" applyFill="1" applyBorder="1"/>
    <xf numFmtId="0" fontId="0" fillId="0" borderId="0" xfId="0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/>
    <xf numFmtId="164" fontId="0" fillId="0" borderId="0" xfId="0" applyNumberFormat="1" applyFill="1" applyAlignment="1">
      <alignment horizontal="left"/>
    </xf>
    <xf numFmtId="0" fontId="0" fillId="2" borderId="3" xfId="0" applyFill="1" applyBorder="1" applyAlignment="1">
      <alignment horizontal="right"/>
    </xf>
    <xf numFmtId="165" fontId="0" fillId="2" borderId="4" xfId="0" applyNumberFormat="1" applyFill="1" applyBorder="1"/>
    <xf numFmtId="165" fontId="0" fillId="0" borderId="4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165" fontId="0" fillId="2" borderId="0" xfId="0" applyNumberFormat="1" applyFont="1" applyFill="1" applyAlignment="1">
      <alignment horizontal="center"/>
    </xf>
    <xf numFmtId="0" fontId="0" fillId="2" borderId="1" xfId="0" applyFont="1" applyFill="1" applyBorder="1" applyAlignment="1">
      <alignment horizontal="right"/>
    </xf>
    <xf numFmtId="165" fontId="0" fillId="2" borderId="2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622C-DF3A-455E-BBD1-2AD2A7718EBA}">
  <dimension ref="B1:R24"/>
  <sheetViews>
    <sheetView tabSelected="1" zoomScale="85" zoomScaleNormal="85" workbookViewId="0">
      <selection activeCell="C14" sqref="C14"/>
    </sheetView>
  </sheetViews>
  <sheetFormatPr defaultRowHeight="14.4" x14ac:dyDescent="0.3"/>
  <cols>
    <col min="2" max="2" width="34.6640625" customWidth="1"/>
    <col min="3" max="3" width="8.88671875" style="1"/>
    <col min="4" max="4" width="8.33203125" customWidth="1"/>
    <col min="5" max="5" width="14.109375" style="2" customWidth="1"/>
    <col min="6" max="6" width="9.21875" customWidth="1"/>
    <col min="7" max="7" width="5.109375" customWidth="1"/>
    <col min="8" max="8" width="11.21875" customWidth="1"/>
    <col min="9" max="9" width="10.33203125" customWidth="1"/>
    <col min="10" max="10" width="3.77734375" customWidth="1"/>
    <col min="11" max="11" width="6" customWidth="1"/>
    <col min="13" max="13" width="13.88671875" style="2" customWidth="1"/>
    <col min="14" max="14" width="11.77734375" style="1" customWidth="1"/>
    <col min="17" max="17" width="10.33203125" customWidth="1"/>
  </cols>
  <sheetData>
    <row r="1" spans="2:18" x14ac:dyDescent="0.3">
      <c r="B1" t="s">
        <v>0</v>
      </c>
    </row>
    <row r="2" spans="2:18" x14ac:dyDescent="0.3">
      <c r="B2" s="19" t="s">
        <v>11</v>
      </c>
      <c r="C2" s="18"/>
      <c r="D2" s="30"/>
      <c r="E2" s="3" t="s">
        <v>6</v>
      </c>
      <c r="H2" s="3" t="s">
        <v>9</v>
      </c>
    </row>
    <row r="3" spans="2:18" x14ac:dyDescent="0.3">
      <c r="B3" s="22" t="s">
        <v>20</v>
      </c>
      <c r="C3" s="18">
        <v>0.02</v>
      </c>
      <c r="D3" s="19"/>
      <c r="E3" s="2" t="s">
        <v>20</v>
      </c>
      <c r="F3" s="41">
        <f>C3</f>
        <v>0.02</v>
      </c>
      <c r="H3" s="2" t="s">
        <v>20</v>
      </c>
      <c r="I3" s="8">
        <f>F3</f>
        <v>0.02</v>
      </c>
      <c r="M3" s="2" t="s">
        <v>20</v>
      </c>
      <c r="N3" s="8">
        <v>0.02</v>
      </c>
    </row>
    <row r="4" spans="2:18" x14ac:dyDescent="0.3">
      <c r="B4" s="22" t="s">
        <v>21</v>
      </c>
      <c r="C4" s="18">
        <v>2.774</v>
      </c>
      <c r="D4" s="19"/>
      <c r="E4" s="2" t="s">
        <v>21</v>
      </c>
      <c r="F4" s="41">
        <v>2.7709999999999999</v>
      </c>
      <c r="H4" s="2" t="s">
        <v>21</v>
      </c>
      <c r="I4" s="8">
        <v>2.8050000000000002</v>
      </c>
      <c r="M4" s="2" t="s">
        <v>21</v>
      </c>
      <c r="N4" s="8">
        <v>2.8980000000000001</v>
      </c>
    </row>
    <row r="5" spans="2:18" x14ac:dyDescent="0.3">
      <c r="B5" s="22" t="s">
        <v>22</v>
      </c>
      <c r="C5" s="18">
        <v>1.0225</v>
      </c>
      <c r="D5" s="19"/>
      <c r="E5" s="2" t="s">
        <v>22</v>
      </c>
      <c r="F5" s="41">
        <v>1.006</v>
      </c>
      <c r="H5" s="2" t="s">
        <v>22</v>
      </c>
      <c r="I5" s="8">
        <v>1.034</v>
      </c>
      <c r="M5" s="2" t="s">
        <v>22</v>
      </c>
      <c r="N5" s="8">
        <v>1</v>
      </c>
    </row>
    <row r="6" spans="2:18" x14ac:dyDescent="0.3">
      <c r="B6" s="22" t="s">
        <v>23</v>
      </c>
      <c r="C6" s="18">
        <v>0.84850000000000003</v>
      </c>
      <c r="D6" s="19"/>
      <c r="E6" s="2" t="s">
        <v>23</v>
      </c>
      <c r="F6" s="41">
        <v>0.85399999999999998</v>
      </c>
      <c r="H6" s="2" t="s">
        <v>23</v>
      </c>
      <c r="I6" s="8">
        <v>0.86650000000000005</v>
      </c>
      <c r="M6" s="2" t="s">
        <v>23</v>
      </c>
      <c r="N6" s="8">
        <v>1</v>
      </c>
    </row>
    <row r="7" spans="2:18" x14ac:dyDescent="0.3">
      <c r="B7" s="22" t="s">
        <v>24</v>
      </c>
      <c r="C7" s="18">
        <v>1.012</v>
      </c>
      <c r="D7" s="19"/>
      <c r="E7" s="2" t="s">
        <v>24</v>
      </c>
      <c r="F7" s="41">
        <v>1.004</v>
      </c>
      <c r="H7" s="2" t="s">
        <v>24</v>
      </c>
      <c r="I7" s="8">
        <v>1.0095000000000001</v>
      </c>
      <c r="M7" s="2" t="s">
        <v>24</v>
      </c>
      <c r="N7" s="8">
        <v>1</v>
      </c>
    </row>
    <row r="8" spans="2:18" x14ac:dyDescent="0.3">
      <c r="B8" s="22" t="s">
        <v>1</v>
      </c>
      <c r="C8" s="18">
        <f>(C9-(1.298*C3))/0.429</f>
        <v>6.6526806526806509E-2</v>
      </c>
      <c r="D8" s="19"/>
      <c r="E8" s="2" t="s">
        <v>1</v>
      </c>
      <c r="F8" s="41">
        <f>(F9-(1.298*F3))/0.429</f>
        <v>4.7878787878787847E-2</v>
      </c>
      <c r="H8" s="2" t="s">
        <v>1</v>
      </c>
      <c r="I8" s="8">
        <f>(I9-(1.298*I3))/0.429</f>
        <v>6.1864801864801845E-2</v>
      </c>
      <c r="J8" s="7"/>
      <c r="K8" s="9"/>
      <c r="M8" s="2" t="s">
        <v>1</v>
      </c>
      <c r="N8" s="8">
        <f>(N9-(1.298*N3))/0.429</f>
        <v>5.8368298368298217E-2</v>
      </c>
    </row>
    <row r="9" spans="2:18" ht="15" thickBot="1" x14ac:dyDescent="0.35">
      <c r="B9" s="20" t="s">
        <v>3</v>
      </c>
      <c r="C9" s="31">
        <f>(C5+C6+C7-C4)/2</f>
        <v>5.4499999999999993E-2</v>
      </c>
      <c r="D9" s="32"/>
      <c r="E9" s="4" t="s">
        <v>3</v>
      </c>
      <c r="F9" s="42">
        <f>(F5+F6+F7-F4)/2</f>
        <v>4.6499999999999986E-2</v>
      </c>
      <c r="H9" s="4" t="s">
        <v>3</v>
      </c>
      <c r="I9" s="33">
        <f>(I5+I6+I7-I4)/2</f>
        <v>5.2499999999999991E-2</v>
      </c>
      <c r="J9" s="10"/>
      <c r="K9" s="11"/>
      <c r="M9" s="2" t="s">
        <v>3</v>
      </c>
      <c r="N9" s="8">
        <f>(N5+N6+N7-N4)/2</f>
        <v>5.0999999999999934E-2</v>
      </c>
      <c r="Q9" s="5"/>
      <c r="R9" s="6"/>
    </row>
    <row r="10" spans="2:18" x14ac:dyDescent="0.3">
      <c r="B10" s="24" t="s">
        <v>26</v>
      </c>
      <c r="C10" s="12"/>
      <c r="F10" s="41"/>
    </row>
    <row r="11" spans="2:18" ht="15" thickBot="1" x14ac:dyDescent="0.35">
      <c r="B11" s="34" t="s">
        <v>15</v>
      </c>
      <c r="C11" s="35">
        <v>1.02</v>
      </c>
      <c r="E11" s="2" t="s">
        <v>12</v>
      </c>
      <c r="F11" s="43">
        <f>(C8+F8+I8)/3</f>
        <v>5.8756798756798734E-2</v>
      </c>
      <c r="G11" s="7"/>
      <c r="H11" s="9"/>
    </row>
    <row r="12" spans="2:18" x14ac:dyDescent="0.3">
      <c r="B12" s="34" t="s">
        <v>16</v>
      </c>
      <c r="C12" s="35">
        <v>1.319</v>
      </c>
      <c r="E12" s="48" t="s">
        <v>10</v>
      </c>
      <c r="F12" s="49">
        <f>(C9+F9+I9)/3</f>
        <v>5.1166666666666659E-2</v>
      </c>
      <c r="G12" s="10"/>
      <c r="H12" s="11"/>
    </row>
    <row r="13" spans="2:18" x14ac:dyDescent="0.3">
      <c r="B13" s="34" t="s">
        <v>17</v>
      </c>
      <c r="C13" s="35">
        <v>1.02</v>
      </c>
      <c r="E13" s="34" t="s">
        <v>13</v>
      </c>
      <c r="F13" s="50">
        <f>F9</f>
        <v>4.6499999999999986E-2</v>
      </c>
    </row>
    <row r="14" spans="2:18" ht="15" thickBot="1" x14ac:dyDescent="0.35">
      <c r="B14" s="34" t="s">
        <v>2</v>
      </c>
      <c r="C14" s="35">
        <f>C11+C12+C13-(2*$F$12) + 0.0005</f>
        <v>3.257166666666667</v>
      </c>
      <c r="E14" s="40" t="s">
        <v>14</v>
      </c>
      <c r="F14" s="51">
        <f>C9</f>
        <v>5.4499999999999993E-2</v>
      </c>
    </row>
    <row r="15" spans="2:18" x14ac:dyDescent="0.3">
      <c r="B15" s="14" t="s">
        <v>18</v>
      </c>
      <c r="C15" s="28">
        <f>C11-$C$3</f>
        <v>1</v>
      </c>
      <c r="E15" s="39" t="s">
        <v>25</v>
      </c>
      <c r="F15" s="44">
        <v>0.02</v>
      </c>
    </row>
    <row r="16" spans="2:18" ht="15" thickBot="1" x14ac:dyDescent="0.35">
      <c r="B16" s="15" t="s">
        <v>19</v>
      </c>
      <c r="C16" s="29">
        <f>C13-C3</f>
        <v>1</v>
      </c>
      <c r="E16" s="40" t="s">
        <v>29</v>
      </c>
      <c r="F16" s="45">
        <v>0.02</v>
      </c>
    </row>
    <row r="17" spans="2:9" ht="15" thickBot="1" x14ac:dyDescent="0.35"/>
    <row r="18" spans="2:9" x14ac:dyDescent="0.3">
      <c r="B18" s="25" t="s">
        <v>30</v>
      </c>
      <c r="C18" s="12"/>
      <c r="D18" s="19"/>
      <c r="E18" s="38" t="s">
        <v>31</v>
      </c>
      <c r="F18" s="16"/>
      <c r="G18" s="17"/>
      <c r="H18" s="19"/>
      <c r="I18" s="46" t="s">
        <v>32</v>
      </c>
    </row>
    <row r="19" spans="2:9" x14ac:dyDescent="0.3">
      <c r="B19" s="14" t="s">
        <v>7</v>
      </c>
      <c r="C19" s="36">
        <f>C14-F16</f>
        <v>3.237166666666667</v>
      </c>
      <c r="D19" s="19"/>
      <c r="E19" s="14" t="s">
        <v>7</v>
      </c>
      <c r="F19" s="27">
        <f>C14+F16</f>
        <v>3.277166666666667</v>
      </c>
      <c r="G19" s="21"/>
      <c r="H19" s="19"/>
      <c r="I19" s="47">
        <v>2.8824999999999998</v>
      </c>
    </row>
    <row r="20" spans="2:9" x14ac:dyDescent="0.3">
      <c r="B20" s="13" t="s">
        <v>4</v>
      </c>
      <c r="C20" s="36">
        <f>C15+F15</f>
        <v>1.02</v>
      </c>
      <c r="D20" s="19"/>
      <c r="E20" s="13" t="s">
        <v>4</v>
      </c>
      <c r="F20" s="27">
        <f>C15-F15</f>
        <v>0.98</v>
      </c>
      <c r="G20" s="21"/>
      <c r="H20" s="19"/>
      <c r="I20" s="47"/>
    </row>
    <row r="21" spans="2:9" x14ac:dyDescent="0.3">
      <c r="B21" s="14" t="s">
        <v>5</v>
      </c>
      <c r="C21" s="36">
        <f>C16+F15</f>
        <v>1.02</v>
      </c>
      <c r="D21" s="19"/>
      <c r="E21" s="14" t="s">
        <v>5</v>
      </c>
      <c r="F21" s="27">
        <f>C16-F15</f>
        <v>0.98</v>
      </c>
      <c r="G21" s="21"/>
      <c r="H21" s="19"/>
      <c r="I21" s="47"/>
    </row>
    <row r="22" spans="2:9" x14ac:dyDescent="0.3">
      <c r="B22" s="14" t="s">
        <v>8</v>
      </c>
      <c r="C22" s="36">
        <f xml:space="preserve"> C20+C3</f>
        <v>1.04</v>
      </c>
      <c r="D22" s="19"/>
      <c r="E22" s="14" t="s">
        <v>8</v>
      </c>
      <c r="F22" s="27">
        <f>F20+C3</f>
        <v>1</v>
      </c>
      <c r="G22" s="21"/>
      <c r="H22" s="19"/>
      <c r="I22" s="47">
        <v>1.0145</v>
      </c>
    </row>
    <row r="23" spans="2:9" x14ac:dyDescent="0.3">
      <c r="B23" s="13" t="s">
        <v>27</v>
      </c>
      <c r="C23" s="36">
        <f>C21+C3</f>
        <v>1.04</v>
      </c>
      <c r="D23" s="19"/>
      <c r="E23" s="13" t="s">
        <v>27</v>
      </c>
      <c r="F23" s="27">
        <f>F21+C3</f>
        <v>1</v>
      </c>
      <c r="G23" s="21"/>
      <c r="H23" s="19"/>
      <c r="I23" s="47">
        <v>1.014</v>
      </c>
    </row>
    <row r="24" spans="2:9" ht="15" thickBot="1" x14ac:dyDescent="0.35">
      <c r="B24" s="15" t="s">
        <v>28</v>
      </c>
      <c r="C24" s="37">
        <f>(C19-(C22+C23)+(2*$F$13))</f>
        <v>1.2501666666666669</v>
      </c>
      <c r="E24" s="15" t="s">
        <v>28</v>
      </c>
      <c r="F24" s="26">
        <f>(F19-(F22+F23)+(2*$F$14))</f>
        <v>1.386166666666667</v>
      </c>
      <c r="G24" s="23"/>
      <c r="I24" s="47">
        <v>0.95599999999999996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Sparber</dc:creator>
  <cp:lastModifiedBy>Rick Sparber</cp:lastModifiedBy>
  <dcterms:created xsi:type="dcterms:W3CDTF">2020-05-19T22:47:26Z</dcterms:created>
  <dcterms:modified xsi:type="dcterms:W3CDTF">2020-05-24T23:40:36Z</dcterms:modified>
</cp:coreProperties>
</file>